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0815サルベージ\Desktop\空手関係\ＪＫＡ小田原支部・ＪＫＦ芳空塾\空手道の安全具\"/>
    </mc:Choice>
  </mc:AlternateContent>
  <xr:revisionPtr revIDLastSave="0" documentId="13_ncr:1_{AC8BE0B7-17A0-443C-A20E-019BF1A47389}" xr6:coauthVersionLast="45" xr6:coauthVersionMax="45" xr10:uidLastSave="{00000000-0000-0000-0000-000000000000}"/>
  <bookViews>
    <workbookView xWindow="8110" yWindow="110" windowWidth="10920" windowHeight="115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G27" i="1"/>
  <c r="G25" i="1"/>
  <c r="G23" i="1"/>
  <c r="G21" i="1"/>
  <c r="G19" i="1"/>
  <c r="E19" i="1"/>
  <c r="E21" i="1"/>
  <c r="E23" i="1"/>
  <c r="E25" i="1"/>
  <c r="E27" i="1"/>
  <c r="E29" i="1"/>
  <c r="C29" i="1"/>
  <c r="C27" i="1"/>
  <c r="C25" i="1"/>
  <c r="C23" i="1"/>
  <c r="C21" i="1"/>
  <c r="C19" i="1"/>
  <c r="C10" i="1"/>
  <c r="C8" i="1"/>
  <c r="C6" i="1"/>
  <c r="G33" i="1" l="1"/>
  <c r="G35" i="1" s="1"/>
  <c r="C33" i="1"/>
  <c r="C35" i="1" s="1"/>
  <c r="C12" i="1"/>
  <c r="E33" i="1"/>
  <c r="E35" i="1" s="1"/>
</calcChain>
</file>

<file path=xl/sharedStrings.xml><?xml version="1.0" encoding="utf-8"?>
<sst xmlns="http://schemas.openxmlformats.org/spreadsheetml/2006/main" count="19" uniqueCount="19">
  <si>
    <t>1.拳サポーター　</t>
    <phoneticPr fontId="2"/>
  </si>
  <si>
    <t>2.ボディプロテクター　</t>
    <phoneticPr fontId="2"/>
  </si>
  <si>
    <t>3.マウスピース　</t>
    <phoneticPr fontId="2"/>
  </si>
  <si>
    <t>1.拳サポーター</t>
    <phoneticPr fontId="2"/>
  </si>
  <si>
    <t>2.ボディプロテクター</t>
    <phoneticPr fontId="2"/>
  </si>
  <si>
    <t>4.メンフォー</t>
    <phoneticPr fontId="2"/>
  </si>
  <si>
    <t>小学生以下</t>
    <rPh sb="0" eb="3">
      <t>ショウガクセイ</t>
    </rPh>
    <rPh sb="3" eb="5">
      <t>イカ</t>
    </rPh>
    <phoneticPr fontId="2"/>
  </si>
  <si>
    <t>5.赤帯・青帯</t>
    <phoneticPr fontId="2"/>
  </si>
  <si>
    <t>インステップガード</t>
    <phoneticPr fontId="2"/>
  </si>
  <si>
    <t>6. シンガードおよび</t>
    <phoneticPr fontId="2"/>
  </si>
  <si>
    <t>大学・一般</t>
    <rPh sb="0" eb="2">
      <t>ダイガク</t>
    </rPh>
    <rPh sb="3" eb="5">
      <t>イッパン</t>
    </rPh>
    <phoneticPr fontId="2"/>
  </si>
  <si>
    <t>中学・高校</t>
    <rPh sb="0" eb="2">
      <t>チュウガク</t>
    </rPh>
    <rPh sb="3" eb="5">
      <t>コウコウ</t>
    </rPh>
    <phoneticPr fontId="2"/>
  </si>
  <si>
    <t>男子合計</t>
    <rPh sb="0" eb="2">
      <t>ダンシ</t>
    </rPh>
    <rPh sb="2" eb="4">
      <t>ゴウケイ</t>
    </rPh>
    <phoneticPr fontId="2"/>
  </si>
  <si>
    <t>女子合計</t>
    <rPh sb="0" eb="2">
      <t>ジョシ</t>
    </rPh>
    <rPh sb="2" eb="4">
      <t>ゴウケイ</t>
    </rPh>
    <phoneticPr fontId="2"/>
  </si>
  <si>
    <t>A.日本空手協会（JKA）</t>
    <phoneticPr fontId="2"/>
  </si>
  <si>
    <t>B.全日本空手道連盟（JKF)</t>
    <phoneticPr fontId="2"/>
  </si>
  <si>
    <t>空手道（組手用）安全具　費用</t>
    <rPh sb="12" eb="14">
      <t>ヒヨウ</t>
    </rPh>
    <phoneticPr fontId="2"/>
  </si>
  <si>
    <t>※ファールカップは男子のみ必要</t>
    <rPh sb="13" eb="15">
      <t>ヒツヨウ</t>
    </rPh>
    <phoneticPr fontId="2"/>
  </si>
  <si>
    <t>3.ファールカップ※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</si>
</sst>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3" fontId="0" fillId="0" borderId="0" xfId="0" applyNumberFormat="1">
      <alignment vertical="center"/>
    </xf>
    <xf numFmtId="38" fontId="0" fillId="0" borderId="0" xfId="1" applyFont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4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zoomScaleNormal="100" workbookViewId="0">
      <selection activeCell="C7" sqref="C7"/>
    </sheetView>
  </sheetViews>
  <sheetFormatPr defaultRowHeight="13" x14ac:dyDescent="0.2"/>
  <cols>
    <col min="4" max="4" width="9" customWidth="1"/>
    <col min="8" max="8" width="10.26953125" bestFit="1" customWidth="1"/>
  </cols>
  <sheetData>
    <row r="1" spans="1:7" ht="19" x14ac:dyDescent="0.2">
      <c r="A1" s="5" t="s">
        <v>16</v>
      </c>
      <c r="G1" s="7">
        <v>43831</v>
      </c>
    </row>
    <row r="4" spans="1:7" ht="14" x14ac:dyDescent="0.2">
      <c r="A4" s="6" t="s">
        <v>14</v>
      </c>
    </row>
    <row r="6" spans="1:7" x14ac:dyDescent="0.2">
      <c r="A6" t="s">
        <v>0</v>
      </c>
      <c r="C6" s="1">
        <f>2300*1.1</f>
        <v>2530</v>
      </c>
      <c r="D6" s="1"/>
    </row>
    <row r="8" spans="1:7" x14ac:dyDescent="0.2">
      <c r="A8" t="s">
        <v>1</v>
      </c>
      <c r="C8" s="1">
        <f>4300*1.1</f>
        <v>4730</v>
      </c>
      <c r="D8" s="1"/>
    </row>
    <row r="10" spans="1:7" x14ac:dyDescent="0.2">
      <c r="A10" t="s">
        <v>2</v>
      </c>
      <c r="C10" s="1">
        <f>1000*1.1</f>
        <v>1100</v>
      </c>
      <c r="D10" s="1"/>
    </row>
    <row r="11" spans="1:7" x14ac:dyDescent="0.2">
      <c r="C11" s="1"/>
      <c r="D11" s="1"/>
    </row>
    <row r="12" spans="1:7" ht="13.5" thickBot="1" x14ac:dyDescent="0.25">
      <c r="C12" s="3">
        <f>SUM(C6:C11)</f>
        <v>8360</v>
      </c>
      <c r="D12" s="1"/>
    </row>
    <row r="13" spans="1:7" ht="13.5" thickTop="1" x14ac:dyDescent="0.2"/>
    <row r="15" spans="1:7" ht="14" x14ac:dyDescent="0.2">
      <c r="A15" s="6" t="s">
        <v>15</v>
      </c>
    </row>
    <row r="17" spans="1:7" x14ac:dyDescent="0.2">
      <c r="C17" s="8" t="s">
        <v>6</v>
      </c>
      <c r="D17" s="8"/>
      <c r="E17" s="8" t="s">
        <v>11</v>
      </c>
      <c r="F17" s="8"/>
      <c r="G17" s="8" t="s">
        <v>10</v>
      </c>
    </row>
    <row r="19" spans="1:7" x14ac:dyDescent="0.2">
      <c r="A19" t="s">
        <v>3</v>
      </c>
      <c r="C19" s="1">
        <f>3200*1.1</f>
        <v>3520.0000000000005</v>
      </c>
      <c r="E19" s="1">
        <f>3600*2*1.1</f>
        <v>7920.0000000000009</v>
      </c>
      <c r="G19" s="1">
        <f>3600*2*1.1</f>
        <v>7920.0000000000009</v>
      </c>
    </row>
    <row r="21" spans="1:7" x14ac:dyDescent="0.2">
      <c r="A21" t="s">
        <v>4</v>
      </c>
      <c r="C21" s="1">
        <f>6700*1.1</f>
        <v>7370.0000000000009</v>
      </c>
      <c r="E21" s="1">
        <f>6700*1.1</f>
        <v>7370.0000000000009</v>
      </c>
      <c r="G21" s="1">
        <f>6700*1.1</f>
        <v>7370.0000000000009</v>
      </c>
    </row>
    <row r="23" spans="1:7" x14ac:dyDescent="0.2">
      <c r="A23" t="s">
        <v>18</v>
      </c>
      <c r="C23" s="2">
        <f>2000*1.1</f>
        <v>2200</v>
      </c>
      <c r="E23" s="2">
        <f>2000*1.1</f>
        <v>2200</v>
      </c>
      <c r="G23" s="2">
        <f>2000*1.1</f>
        <v>2200</v>
      </c>
    </row>
    <row r="25" spans="1:7" x14ac:dyDescent="0.2">
      <c r="A25" t="s">
        <v>5</v>
      </c>
      <c r="C25" s="1">
        <f>17300*1.1</f>
        <v>19030</v>
      </c>
      <c r="E25" s="1">
        <f>17300*1.1</f>
        <v>19030</v>
      </c>
      <c r="G25" s="1">
        <f>17300*1.1</f>
        <v>19030</v>
      </c>
    </row>
    <row r="27" spans="1:7" x14ac:dyDescent="0.2">
      <c r="A27" t="s">
        <v>7</v>
      </c>
      <c r="C27" s="1">
        <f>2700*2*1.1</f>
        <v>5940.0000000000009</v>
      </c>
      <c r="E27" s="1">
        <f>2700*2*1.1</f>
        <v>5940.0000000000009</v>
      </c>
      <c r="G27" s="1">
        <f>2700*2*1.1</f>
        <v>5940.0000000000009</v>
      </c>
    </row>
    <row r="29" spans="1:7" x14ac:dyDescent="0.2">
      <c r="A29" t="s">
        <v>9</v>
      </c>
      <c r="C29" s="1">
        <f>(3500+1500)*1.1</f>
        <v>5500</v>
      </c>
      <c r="E29" s="1">
        <f>(3500+1500)*1.1</f>
        <v>5500</v>
      </c>
      <c r="G29" s="1">
        <f>5400*2*1.1</f>
        <v>11880.000000000002</v>
      </c>
    </row>
    <row r="30" spans="1:7" x14ac:dyDescent="0.2">
      <c r="A30" t="s">
        <v>8</v>
      </c>
    </row>
    <row r="33" spans="1:7" ht="13.5" thickBot="1" x14ac:dyDescent="0.25">
      <c r="B33" t="s">
        <v>12</v>
      </c>
      <c r="C33" s="3">
        <f>SUM(C19:C32)</f>
        <v>43560</v>
      </c>
      <c r="E33" s="3">
        <f>SUM(E19:E32)</f>
        <v>47960</v>
      </c>
      <c r="G33" s="3">
        <f>SUM(G19:G32)</f>
        <v>54340</v>
      </c>
    </row>
    <row r="34" spans="1:7" ht="13.5" thickTop="1" x14ac:dyDescent="0.2"/>
    <row r="35" spans="1:7" ht="13.5" thickBot="1" x14ac:dyDescent="0.25">
      <c r="B35" t="s">
        <v>13</v>
      </c>
      <c r="C35" s="3">
        <f>C33-C23</f>
        <v>41360</v>
      </c>
      <c r="E35" s="4">
        <f>E33-E23</f>
        <v>45760</v>
      </c>
      <c r="G35" s="3">
        <f>G33-G23</f>
        <v>52140</v>
      </c>
    </row>
    <row r="36" spans="1:7" ht="13.5" thickTop="1" x14ac:dyDescent="0.2"/>
    <row r="39" spans="1:7" x14ac:dyDescent="0.2">
      <c r="A39" t="s">
        <v>17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14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高橋資芳</cp:lastModifiedBy>
  <cp:lastPrinted>2019-12-26T16:56:13Z</cp:lastPrinted>
  <dcterms:created xsi:type="dcterms:W3CDTF">2017-08-19T15:25:31Z</dcterms:created>
  <dcterms:modified xsi:type="dcterms:W3CDTF">2019-12-26T17:18:41Z</dcterms:modified>
</cp:coreProperties>
</file>